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120" windowWidth="19020" windowHeight="11760" tabRatio="915" firstSheet="9" activeTab="17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5725"/>
</workbook>
</file>

<file path=xl/calcChain.xml><?xml version="1.0" encoding="utf-8"?>
<calcChain xmlns="http://schemas.openxmlformats.org/spreadsheetml/2006/main">
  <c r="P23" i="26"/>
  <c r="P21" s="1"/>
  <c r="P21" i="18"/>
  <c r="Q21"/>
  <c r="Q35" i="16"/>
  <c r="R35"/>
  <c r="P35"/>
  <c r="Q26"/>
  <c r="R26"/>
  <c r="P26"/>
  <c r="Q22"/>
  <c r="R22"/>
  <c r="P22"/>
  <c r="P22" i="15"/>
  <c r="P23"/>
  <c r="P24"/>
  <c r="P25"/>
  <c r="P26"/>
  <c r="P27"/>
  <c r="P28"/>
  <c r="P29"/>
  <c r="P21"/>
  <c r="R21"/>
  <c r="Q21"/>
  <c r="R22"/>
  <c r="Q22"/>
  <c r="P21" i="16" l="1"/>
  <c r="Q21"/>
  <c r="R21"/>
</calcChain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<sst xmlns="http://schemas.openxmlformats.org/spreadsheetml/2006/main" count="483" uniqueCount="426">
  <si>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</si>
  <si>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</si>
  <si>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</si>
  <si>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</si>
  <si>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</si>
  <si>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</si>
  <si>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</si>
  <si>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</si>
  <si>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</si>
  <si>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</si>
  <si>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</si>
  <si>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</si>
  <si>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</si>
  <si>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</si>
  <si>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</si>
  <si>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</si>
  <si>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</si>
  <si>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</si>
  <si>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</si>
  <si>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</si>
  <si>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</si>
  <si>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</si>
  <si>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</si>
  <si>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</si>
  <si>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</si>
  <si>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</si>
  <si>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</si>
  <si>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</si>
  <si>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</si>
  <si>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</si>
  <si>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</si>
  <si>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</si>
  <si>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</si>
  <si>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</si>
  <si>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</si>
  <si>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</si>
  <si>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</si>
  <si>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</si>
  <si>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</si>
  <si>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</si>
  <si>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</si>
  <si>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</si>
  <si>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</si>
  <si>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</si>
  <si>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</si>
  <si>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</si>
  <si>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</si>
  <si>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</si>
  <si>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</si>
  <si>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</si>
  <si>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</si>
  <si>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</si>
  <si>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</si>
  <si>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</si>
  <si>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</si>
  <si>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</si>
  <si>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</si>
  <si>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</si>
  <si>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</si>
  <si>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</si>
  <si>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</si>
  <si>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</si>
  <si>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</si>
  <si>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</si>
  <si>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</si>
  <si>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</si>
  <si>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</si>
  <si>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</si>
  <si>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</si>
  <si>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</si>
  <si>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</si>
  <si>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</si>
  <si>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</si>
  <si>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</si>
  <si>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</si>
  <si>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</si>
  <si>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</si>
  <si>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</si>
  <si>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</si>
  <si>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</si>
  <si>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</si>
  <si>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</si>
  <si>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</si>
  <si>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</si>
  <si>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</si>
  <si>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</si>
  <si>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</si>
  <si>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</si>
  <si>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</si>
  <si>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</si>
  <si>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</si>
  <si>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</si>
  <si>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</si>
  <si>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</si>
  <si>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</si>
  <si>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</si>
  <si>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</si>
  <si>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</si>
  <si>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</si>
  <si>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</si>
  <si>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</si>
  <si>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</si>
  <si>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</si>
  <si>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</si>
  <si>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</si>
  <si>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</si>
  <si>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</si>
  <si>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</si>
  <si>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</si>
  <si>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</si>
  <si>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</si>
  <si>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</si>
  <si>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</si>
  <si>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</si>
  <si>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</si>
  <si>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</si>
  <si>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</si>
  <si>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</si>
  <si>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</si>
  <si>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</si>
  <si>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</si>
  <si>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</si>
  <si>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</si>
  <si>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</si>
  <si>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</si>
  <si>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</si>
  <si>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</si>
  <si>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</si>
  <si>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</si>
  <si>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</si>
  <si>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</si>
  <si>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</si>
  <si>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</si>
  <si>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</si>
  <si>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</si>
  <si>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</si>
  <si>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</si>
  <si>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</si>
  <si>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</si>
  <si>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</si>
  <si>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</si>
  <si>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</si>
  <si>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</si>
  <si>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</si>
  <si>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</si>
  <si>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</si>
  <si>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</si>
  <si>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</si>
  <si>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</si>
  <si>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</si>
  <si>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</si>
  <si>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</si>
  <si>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</si>
  <si>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</si>
  <si>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</si>
  <si>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</si>
  <si>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</si>
  <si>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</si>
  <si>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</si>
  <si>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</si>
  <si>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</si>
  <si>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</si>
  <si>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</si>
  <si>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</si>
  <si>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</si>
  <si>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</si>
  <si>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</si>
  <si>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</si>
  <si>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</si>
  <si>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</si>
  <si>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</si>
  <si>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</si>
  <si>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</si>
  <si>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</si>
  <si>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</si>
  <si>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</si>
  <si>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</si>
  <si>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</si>
  <si>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</si>
  <si>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</si>
  <si>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</si>
  <si>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</si>
  <si>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</si>
  <si>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</si>
  <si>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</si>
  <si>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</si>
  <si>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</si>
  <si>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</si>
  <si>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</si>
  <si>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</si>
  <si>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</si>
  <si>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</si>
  <si>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</si>
  <si>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</si>
  <si>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</si>
  <si>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</si>
  <si>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</si>
  <si>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</si>
  <si>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</si>
  <si>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</si>
  <si>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</si>
  <si>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</si>
  <si>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</si>
  <si>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</si>
  <si>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</si>
  <si>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</si>
  <si>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</si>
  <si>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</si>
  <si>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</si>
  <si>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</si>
  <si>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</si>
  <si>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</si>
  <si>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</si>
  <si>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</si>
  <si>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</si>
  <si>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</si>
  <si>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</si>
  <si>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</si>
  <si>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</si>
  <si>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</si>
  <si>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</si>
  <si>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</si>
  <si>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</si>
  <si>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</si>
  <si>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</si>
  <si>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</si>
  <si>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</si>
  <si>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</si>
  <si>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</si>
  <si>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</si>
  <si>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</si>
  <si>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</si>
  <si>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</si>
  <si>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</si>
  <si>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</si>
  <si>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</si>
  <si>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</si>
  <si>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</si>
  <si>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</si>
  <si>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</si>
  <si>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</si>
  <si>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</si>
  <si>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</si>
  <si>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</si>
  <si>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</si>
  <si>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</si>
  <si>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</si>
  <si>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</si>
  <si>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</si>
  <si>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</si>
  <si>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</si>
  <si>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</si>
  <si>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</si>
  <si>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</si>
  <si>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</si>
  <si>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</si>
  <si>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</si>
  <si>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</si>
  <si>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</si>
  <si>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</si>
  <si>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</si>
  <si>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</si>
  <si>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</si>
  <si>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</si>
  <si>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</si>
  <si>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</si>
  <si>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</si>
  <si>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</si>
  <si>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</si>
  <si>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</si>
  <si>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</si>
  <si>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</si>
  <si>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</si>
  <si>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</si>
  <si>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</si>
  <si>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</si>
  <si>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</si>
  <si>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</si>
  <si>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</si>
  <si>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</si>
  <si>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</si>
  <si>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</si>
  <si>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</si>
  <si>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</si>
  <si>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</si>
  <si>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</si>
  <si>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</si>
  <si>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</si>
  <si>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</si>
  <si>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</si>
  <si>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</si>
  <si>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</si>
  <si>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</si>
  <si>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</si>
  <si>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</si>
  <si>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</si>
  <si>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</si>
  <si>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</si>
  <si>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</si>
  <si>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</si>
  <si>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</si>
  <si>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</si>
  <si>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</si>
  <si>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</si>
  <si>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</si>
  <si>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</si>
  <si>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</si>
  <si>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</si>
  <si>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</si>
  <si>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</si>
  <si>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</si>
  <si>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</si>
  <si>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</si>
  <si>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</si>
  <si>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</si>
  <si>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</si>
  <si>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</si>
  <si>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</si>
  <si>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</si>
  <si>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</si>
  <si>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</si>
  <si>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</si>
  <si>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</si>
  <si>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</si>
  <si>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</si>
  <si>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</si>
  <si>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</si>
  <si>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</si>
  <si>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</si>
  <si>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</si>
  <si>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</si>
  <si>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</si>
  <si>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</si>
  <si>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</si>
  <si>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</si>
  <si>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</si>
  <si>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</si>
  <si>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</si>
  <si>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</si>
  <si>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</si>
  <si>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</si>
  <si>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</si>
  <si>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</si>
  <si>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</si>
  <si>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</si>
  <si>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</si>
  <si>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</si>
  <si>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</si>
  <si>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</si>
  <si>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</si>
  <si>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</si>
  <si>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</si>
  <si>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</si>
  <si>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</si>
  <si>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</si>
  <si>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</si>
  <si>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</si>
  <si>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</si>
  <si>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</si>
  <si>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</si>
  <si>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</si>
  <si>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</si>
  <si>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</si>
  <si>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</si>
  <si>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</si>
  <si>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</si>
  <si>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</si>
  <si>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</si>
  <si>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</si>
  <si>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</si>
  <si>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</si>
  <si>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</si>
  <si>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</si>
  <si>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</si>
  <si>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</si>
  <si>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</si>
  <si>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</si>
  <si>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</si>
  <si>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</si>
  <si>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</si>
  <si>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</si>
  <si>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</si>
  <si>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</si>
  <si>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</si>
  <si>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</si>
  <si>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</si>
  <si>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</si>
  <si>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</si>
  <si>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</si>
  <si>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</si>
  <si>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</si>
  <si>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</si>
  <si>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</si>
  <si>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</si>
  <si>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</si>
  <si>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</si>
  <si>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</si>
  <si>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</si>
  <si>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</si>
  <si>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</si>
  <si>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</si>
  <si>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</si>
  <si>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</si>
  <si>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</si>
  <si>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</si>
  <si>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</si>
  <si>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</si>
  <si>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</si>
  <si>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</si>
  <si>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</si>
  <si>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</si>
  <si>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</si>
  <si>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</si>
  <si>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</si>
  <si>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</si>
  <si>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</si>
  <si>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</si>
  <si>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</si>
  <si>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</si>
  <si>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</si>
  <si>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 xml:space="preserve">муниципальное бюджетное общеобразовательное учреждение основная общеобразовательная школа № 25 имени Штанева Я.И.                                                                                                                                             </t>
  </si>
  <si>
    <t xml:space="preserve">352008, Краснодарский край, Кущевский район, хутор Большая Лопатина, улица Канеловская 33                                                                                                                                                                     </t>
  </si>
  <si>
    <t xml:space="preserve">        </t>
  </si>
  <si>
    <t xml:space="preserve">2340013402  </t>
  </si>
  <si>
    <t>234001001</t>
  </si>
  <si>
    <t xml:space="preserve">             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</si>
</sst>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12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49" fontId="2" fillId="14" borderId="20" xfId="0" applyNumberFormat="1" applyFont="1" applyFill="1" applyBorder="1" applyAlignment="1" applyProtection="1">
      <alignment horizontal="center" vertical="center"/>
      <protection locked="0"/>
    </xf>
    <xf numFmtId="49" fontId="2" fillId="14" borderId="21" xfId="0" applyNumberFormat="1" applyFont="1" applyFill="1" applyBorder="1" applyAlignment="1" applyProtection="1">
      <alignment horizontal="center" vertical="center"/>
      <protection locked="0"/>
    </xf>
    <xf numFmtId="49" fontId="2" fillId="14" borderId="22" xfId="0" applyNumberFormat="1" applyFont="1" applyFill="1" applyBorder="1" applyAlignment="1" applyProtection="1">
      <alignment horizontal="center" vertical="center"/>
      <protection locked="0"/>
    </xf>
    <xf numFmtId="0" fontId="31" fillId="0" borderId="2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0" fillId="14" borderId="24" xfId="0" applyFont="1" applyFill="1" applyBorder="1" applyAlignment="1" applyProtection="1">
      <alignment vertical="center"/>
      <protection locked="0"/>
    </xf>
    <xf numFmtId="0" fontId="30" fillId="14" borderId="25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4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0" fillId="14" borderId="11" xfId="0" applyFont="1" applyFill="1" applyBorder="1" applyAlignment="1" applyProtection="1">
      <alignment vertical="center"/>
      <protection locked="0"/>
    </xf>
    <xf numFmtId="0" fontId="30" fillId="14" borderId="32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0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30" xfId="0" applyFont="1" applyFill="1" applyBorder="1" applyProtection="1">
      <protection locked="0"/>
    </xf>
    <xf numFmtId="168" fontId="3" fillId="14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QL0XT8BL\_5QL0XT8BO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QL0XT8B9\_5QL0XT8B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QL0XT8BO.JPG" descr="C:\Users\User\AppData\Local\Temp\_5QL0XT8BL\_5QL0XT8BO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8801100" y="60452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QL0XT8BI.PNG" descr="C:\Users\User\AppData\Local\Temp\_5QL0XT8B9\_5QL0XT8BI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70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7" workbookViewId="0">
      <selection activeCell="AO21" sqref="AO21:AQ21"/>
    </sheetView>
  </sheetViews>
  <sheetFormatPr defaultRowHeight="12.75"/>
  <cols>
    <col min="1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18" t="s">
        <v>154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2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112" t="s">
        <v>155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4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121" t="s">
        <v>402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3"/>
    </row>
    <row r="17" spans="1:84" ht="15" customHeight="1" thickBot="1"/>
    <row r="18" spans="1:84" ht="15" customHeight="1" thickBot="1">
      <c r="H18" s="112" t="s">
        <v>156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4"/>
    </row>
    <row r="19" spans="1:84" ht="15" customHeight="1" thickBot="1"/>
    <row r="20" spans="1:84" ht="35.1" customHeight="1">
      <c r="K20" s="124" t="s">
        <v>211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125"/>
    </row>
    <row r="21" spans="1:84" ht="15" customHeight="1" thickBot="1">
      <c r="K21" s="104" t="s">
        <v>164</v>
      </c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>
        <v>2019</v>
      </c>
      <c r="AP21" s="106"/>
      <c r="AQ21" s="106"/>
      <c r="AR21" s="107" t="s">
        <v>165</v>
      </c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8"/>
    </row>
    <row r="22" spans="1:84" ht="15" customHeight="1" thickBot="1"/>
    <row r="23" spans="1:84" ht="15" thickBot="1">
      <c r="A23" s="109" t="s">
        <v>157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1"/>
      <c r="AY23" s="112" t="s">
        <v>158</v>
      </c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4"/>
      <c r="BQ23" s="115" t="s">
        <v>163</v>
      </c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7"/>
      <c r="CD23" s="48"/>
      <c r="CE23" s="48"/>
      <c r="CF23" s="49"/>
    </row>
    <row r="24" spans="1:84" ht="45" customHeight="1">
      <c r="A24" s="145" t="s">
        <v>400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7"/>
      <c r="AY24" s="95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9"/>
      <c r="BO24" s="99" t="s">
        <v>343</v>
      </c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51"/>
    </row>
    <row r="25" spans="1:84" ht="30" customHeight="1">
      <c r="A25" s="140" t="s">
        <v>401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2"/>
      <c r="AY25" s="131" t="s">
        <v>332</v>
      </c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3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51"/>
    </row>
    <row r="26" spans="1:84" ht="24.95" customHeight="1" thickBot="1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  <c r="AY26" s="134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6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51"/>
    </row>
    <row r="27" spans="1:84" ht="15.75" thickBot="1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9"/>
      <c r="AY27" s="90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4"/>
      <c r="BP27" s="50"/>
      <c r="BQ27" s="50"/>
      <c r="BR27" s="50"/>
      <c r="BS27" s="112" t="s">
        <v>333</v>
      </c>
      <c r="BT27" s="113"/>
      <c r="BU27" s="113"/>
      <c r="BV27" s="113"/>
      <c r="BW27" s="113"/>
      <c r="BX27" s="113"/>
      <c r="BY27" s="113"/>
      <c r="BZ27" s="113"/>
      <c r="CA27" s="114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14.25">
      <c r="A29" s="83" t="s">
        <v>159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126" t="s">
        <v>420</v>
      </c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7"/>
    </row>
    <row r="30" spans="1:84" ht="15" thickBot="1">
      <c r="A30" s="83" t="s">
        <v>160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5"/>
      <c r="S30" s="85"/>
      <c r="T30" s="85"/>
      <c r="U30" s="85"/>
      <c r="V30" s="85"/>
      <c r="W30" s="85"/>
      <c r="X30" s="86" t="s">
        <v>421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7"/>
    </row>
    <row r="31" spans="1:84" ht="13.5" thickBot="1">
      <c r="A31" s="88" t="s">
        <v>161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  <c r="Q31" s="92" t="s">
        <v>94</v>
      </c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4"/>
    </row>
    <row r="32" spans="1:84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88" t="s">
        <v>162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95" t="s">
        <v>307</v>
      </c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7"/>
      <c r="AY32" s="89" t="s">
        <v>308</v>
      </c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 t="s">
        <v>309</v>
      </c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</row>
    <row r="33" spans="1:84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8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100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</row>
    <row r="34" spans="1:84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8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00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</row>
    <row r="35" spans="1:84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8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100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</row>
    <row r="36" spans="1:8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101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3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</row>
    <row r="37" spans="1:84" ht="13.5" thickBot="1">
      <c r="A37" s="76">
        <v>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>
        <v>2</v>
      </c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>
        <v>3</v>
      </c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>
        <v>4</v>
      </c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>
        <v>5</v>
      </c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</row>
    <row r="38" spans="1:84" ht="13.5" thickBot="1">
      <c r="A38" s="77">
        <v>609564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80" t="s">
        <v>422</v>
      </c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80" t="s">
        <v>423</v>
      </c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2"/>
      <c r="AY38" s="80" t="s">
        <v>424</v>
      </c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2"/>
      <c r="BP38" s="80" t="s">
        <v>425</v>
      </c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2"/>
    </row>
  </sheetData>
  <sheetProtection password="DA49" sheet="1" objects="1" scenarios="1" selectLockedCells="1"/>
  <mergeCells count="41">
    <mergeCell ref="A29:W29"/>
    <mergeCell ref="X29:CF29"/>
    <mergeCell ref="A26:AX26"/>
    <mergeCell ref="AY25:BM25"/>
    <mergeCell ref="AY26:BM26"/>
    <mergeCell ref="A27:AX27"/>
    <mergeCell ref="BO24:CE26"/>
    <mergeCell ref="A25:AX25"/>
    <mergeCell ref="BS27:CA27"/>
    <mergeCell ref="AY27:BM27"/>
    <mergeCell ref="A24:AX24"/>
    <mergeCell ref="AY24:BM24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1" t="s">
        <v>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0.100000000000001" customHeight="1">
      <c r="A16" s="152" t="s">
        <v>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5" customHeight="1">
      <c r="A18" s="156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6" t="s">
        <v>6</v>
      </c>
      <c r="P18" s="154" t="s">
        <v>276</v>
      </c>
      <c r="Q18" s="154" t="s">
        <v>277</v>
      </c>
      <c r="R18" s="154" t="s">
        <v>275</v>
      </c>
      <c r="S18" s="157" t="s">
        <v>278</v>
      </c>
      <c r="T18" s="154" t="s">
        <v>279</v>
      </c>
      <c r="U18" s="154" t="s">
        <v>280</v>
      </c>
      <c r="V18" s="154" t="s">
        <v>281</v>
      </c>
      <c r="W18" s="154" t="s">
        <v>272</v>
      </c>
      <c r="X18" s="154" t="s">
        <v>282</v>
      </c>
      <c r="Y18" s="154" t="s">
        <v>273</v>
      </c>
      <c r="Z18" s="154" t="s">
        <v>274</v>
      </c>
      <c r="AA18" s="154" t="s">
        <v>283</v>
      </c>
      <c r="AB18" s="154" t="s">
        <v>399</v>
      </c>
      <c r="AC18" s="154" t="s">
        <v>62</v>
      </c>
      <c r="AD18" s="150" t="s">
        <v>344</v>
      </c>
      <c r="AE18" s="150"/>
      <c r="AF18" s="150"/>
      <c r="AG18" s="150"/>
      <c r="AH18" s="150"/>
      <c r="AI18" s="150"/>
      <c r="AJ18" s="150"/>
      <c r="AK18" s="150"/>
    </row>
    <row r="19" spans="1:37" ht="6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4"/>
      <c r="Q19" s="154"/>
      <c r="R19" s="154"/>
      <c r="S19" s="157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/>
      <c r="S21" s="4">
        <v>1</v>
      </c>
      <c r="T21" s="4">
        <v>1</v>
      </c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/>
      <c r="AC21" s="4">
        <v>1</v>
      </c>
      <c r="AD21" s="4"/>
      <c r="AE21" s="4"/>
      <c r="AF21" s="4">
        <v>1</v>
      </c>
      <c r="AG21" s="4"/>
      <c r="AH21" s="4"/>
      <c r="AI21" s="4"/>
      <c r="AJ21" s="4"/>
      <c r="AK21" s="4"/>
    </row>
    <row r="22" spans="1:37" ht="25.5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6</v>
      </c>
    </row>
    <row r="25" spans="1:37" ht="30" customHeight="1">
      <c r="A25" s="155" t="s">
        <v>416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X18:X19"/>
    <mergeCell ref="R18:R19"/>
    <mergeCell ref="S18:S19"/>
    <mergeCell ref="T18:T19"/>
    <mergeCell ref="Y18:Y19"/>
    <mergeCell ref="U18:U19"/>
    <mergeCell ref="AD18:AK18"/>
    <mergeCell ref="A15:AK15"/>
    <mergeCell ref="A16:AK16"/>
    <mergeCell ref="A17:AK17"/>
    <mergeCell ref="Z18:Z19"/>
    <mergeCell ref="AA18:AA19"/>
    <mergeCell ref="AB18:AB19"/>
    <mergeCell ref="AC18:AC19"/>
    <mergeCell ref="V18:V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6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6" t="s">
        <v>6</v>
      </c>
      <c r="P18" s="154" t="s">
        <v>365</v>
      </c>
      <c r="Q18" s="154" t="s">
        <v>355</v>
      </c>
      <c r="R18" s="91" t="s">
        <v>364</v>
      </c>
      <c r="S18" s="91"/>
      <c r="T18" s="91"/>
      <c r="U18" s="91"/>
      <c r="V18" s="91"/>
      <c r="W18" s="91"/>
      <c r="X18" s="91"/>
      <c r="Y18" s="91"/>
    </row>
    <row r="19" spans="1:25" ht="38.25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4"/>
      <c r="Q19" s="154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1973</v>
      </c>
      <c r="Q21" s="75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4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4" t="s">
        <v>6</v>
      </c>
      <c r="P18" s="164" t="s">
        <v>405</v>
      </c>
      <c r="Q18" s="164"/>
    </row>
    <row r="19" spans="1:18" ht="80.099999999999994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>
        <v>1</v>
      </c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7</v>
      </c>
    </row>
    <row r="44" spans="1:18" ht="25.5">
      <c r="A44" s="30" t="s">
        <v>29</v>
      </c>
      <c r="O44" s="24">
        <v>24</v>
      </c>
      <c r="P44" s="6">
        <v>4</v>
      </c>
    </row>
    <row r="45" spans="1:18" ht="15.75">
      <c r="A45" s="30" t="s">
        <v>30</v>
      </c>
      <c r="O45" s="24">
        <v>25</v>
      </c>
      <c r="P45" s="25">
        <v>5</v>
      </c>
    </row>
    <row r="46" spans="1:18" ht="25.5">
      <c r="A46" s="30" t="s">
        <v>342</v>
      </c>
      <c r="O46" s="24">
        <v>26</v>
      </c>
      <c r="P46" s="6"/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12</v>
      </c>
      <c r="Q21" s="4">
        <v>12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16</v>
      </c>
      <c r="Q22" s="4">
        <v>16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28</v>
      </c>
      <c r="Q24" s="4">
        <v>28</v>
      </c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11</v>
      </c>
    </row>
    <row r="27" spans="1:17" ht="25.5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313</v>
      </c>
      <c r="Q18" s="154" t="s">
        <v>314</v>
      </c>
      <c r="R18" s="154" t="s">
        <v>315</v>
      </c>
      <c r="S18" s="154"/>
      <c r="T18" s="154"/>
    </row>
    <row r="19" spans="1:20" ht="35.1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26</v>
      </c>
      <c r="Q21" s="4">
        <v>4</v>
      </c>
      <c r="R21" s="4">
        <v>26</v>
      </c>
      <c r="S21" s="4"/>
      <c r="T21" s="4"/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37</v>
      </c>
      <c r="Q22" s="4">
        <v>6</v>
      </c>
      <c r="R22" s="4">
        <v>37</v>
      </c>
      <c r="S22" s="4"/>
      <c r="T22" s="4"/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63</v>
      </c>
      <c r="Q24" s="4">
        <v>10</v>
      </c>
      <c r="R24" s="4">
        <v>63</v>
      </c>
      <c r="S24" s="4"/>
      <c r="T24" s="4"/>
    </row>
    <row r="25" spans="1:20" ht="45" customHeight="1">
      <c r="A25" s="23" t="s">
        <v>334</v>
      </c>
      <c r="O25" s="24">
        <v>5</v>
      </c>
      <c r="P25" s="6">
        <v>40</v>
      </c>
    </row>
    <row r="26" spans="1:20" ht="15.75">
      <c r="A26" s="31" t="s">
        <v>41</v>
      </c>
      <c r="O26" s="24">
        <v>6</v>
      </c>
      <c r="P26" s="6"/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44</v>
      </c>
      <c r="Q18" s="154" t="s">
        <v>45</v>
      </c>
      <c r="R18" s="154" t="s">
        <v>46</v>
      </c>
      <c r="S18" s="154"/>
      <c r="T18" s="154"/>
      <c r="U18" s="154"/>
    </row>
    <row r="19" spans="1:21" ht="30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448</v>
      </c>
      <c r="Q21" s="4"/>
      <c r="R21" s="4">
        <v>448</v>
      </c>
      <c r="S21" s="4"/>
      <c r="T21" s="4"/>
      <c r="U21" s="4"/>
    </row>
    <row r="22" spans="1:21" ht="25.5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217</v>
      </c>
      <c r="Q22" s="4"/>
      <c r="R22" s="4">
        <v>217</v>
      </c>
      <c r="S22" s="4"/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38</v>
      </c>
      <c r="Q23" s="4"/>
      <c r="R23" s="4">
        <v>38</v>
      </c>
      <c r="S23" s="4"/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112</v>
      </c>
      <c r="Q24" s="4"/>
      <c r="R24" s="4">
        <v>112</v>
      </c>
      <c r="S24" s="4"/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15</v>
      </c>
      <c r="Q25" s="4"/>
      <c r="R25" s="4">
        <v>15</v>
      </c>
      <c r="S25" s="4"/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119</v>
      </c>
      <c r="Q26" s="4"/>
      <c r="R26" s="4">
        <v>119</v>
      </c>
      <c r="S26" s="4"/>
      <c r="T26" s="4"/>
      <c r="U26" s="4"/>
    </row>
    <row r="27" spans="1:21" ht="15.75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25310</v>
      </c>
      <c r="Q28" s="4"/>
      <c r="R28" s="4">
        <v>25310</v>
      </c>
      <c r="S28" s="4"/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4428</v>
      </c>
      <c r="Q29" s="4"/>
      <c r="R29" s="4">
        <v>4428</v>
      </c>
      <c r="S29" s="4"/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52</v>
      </c>
      <c r="Q30" s="4"/>
      <c r="R30" s="4">
        <v>52</v>
      </c>
      <c r="S30" s="4"/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20829</v>
      </c>
      <c r="Q31" s="4"/>
      <c r="R31" s="4">
        <v>20829</v>
      </c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62</v>
      </c>
      <c r="Q18" s="154" t="s">
        <v>183</v>
      </c>
      <c r="R18" s="154"/>
      <c r="S18" s="12"/>
    </row>
    <row r="19" spans="1:19" ht="80.099999999999994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18</v>
      </c>
      <c r="Q21" s="4">
        <v>15</v>
      </c>
      <c r="R21" s="4">
        <v>4</v>
      </c>
      <c r="S21" s="12"/>
    </row>
    <row r="22" spans="1:19" ht="25.5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6</v>
      </c>
      <c r="Q22" s="4">
        <v>4</v>
      </c>
      <c r="R22" s="4"/>
      <c r="S22" s="12"/>
    </row>
    <row r="23" spans="1:19" ht="15.75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5</v>
      </c>
      <c r="Q25" s="4">
        <v>4</v>
      </c>
      <c r="R25" s="4">
        <v>4</v>
      </c>
      <c r="S25" s="12"/>
    </row>
    <row r="26" spans="1:19" ht="15.75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3</v>
      </c>
      <c r="Q27" s="4">
        <v>3</v>
      </c>
      <c r="R27" s="4"/>
      <c r="S27" s="12"/>
    </row>
    <row r="28" spans="1:19" ht="15.75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5</v>
      </c>
      <c r="Q30" s="13"/>
      <c r="R30" s="13"/>
      <c r="S30" s="12"/>
    </row>
    <row r="31" spans="1:19" ht="15.75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4</v>
      </c>
      <c r="Q31" s="13"/>
      <c r="R31" s="13"/>
      <c r="S31" s="12"/>
    </row>
    <row r="32" spans="1:19" ht="15.75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4</v>
      </c>
      <c r="Q32" s="13"/>
      <c r="R32" s="13"/>
      <c r="S32" s="12"/>
    </row>
    <row r="33" spans="1:19" ht="15.75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7</v>
      </c>
      <c r="Q34" s="13"/>
      <c r="R34" s="13"/>
      <c r="S34" s="12"/>
    </row>
    <row r="35" spans="1:19" ht="15.75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4" t="s">
        <v>60</v>
      </c>
      <c r="Q18" s="154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1" t="s">
        <v>410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4" t="s">
        <v>0</v>
      </c>
      <c r="B19" s="15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70">
        <v>1</v>
      </c>
      <c r="B20" s="17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166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</v>
      </c>
      <c r="Q21" s="12"/>
    </row>
    <row r="22" spans="1:17" ht="54.95" customHeight="1">
      <c r="A22" s="169" t="s">
        <v>167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3</v>
      </c>
      <c r="Q22" s="12"/>
    </row>
    <row r="23" spans="1:17" ht="30" customHeight="1">
      <c r="A23" s="169" t="s">
        <v>168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12"/>
    </row>
    <row r="24" spans="1:17" ht="30" customHeight="1">
      <c r="A24" s="169" t="s">
        <v>169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7:P7"/>
    <mergeCell ref="A8:P8"/>
    <mergeCell ref="A9:P9"/>
    <mergeCell ref="A2:P2"/>
    <mergeCell ref="A3:P3"/>
    <mergeCell ref="A4:P4"/>
    <mergeCell ref="A5:P5"/>
    <mergeCell ref="A6:P6"/>
    <mergeCell ref="A10:P10"/>
    <mergeCell ref="A11:P11"/>
    <mergeCell ref="A23:B23"/>
    <mergeCell ref="A24:B24"/>
    <mergeCell ref="A26:P26"/>
    <mergeCell ref="A19:B19"/>
    <mergeCell ref="A20:B20"/>
    <mergeCell ref="A21:B21"/>
    <mergeCell ref="A22:B22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0" bestFit="1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5.5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4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4" t="s">
        <v>6</v>
      </c>
      <c r="P18" s="164" t="s">
        <v>418</v>
      </c>
      <c r="Q18" s="164"/>
      <c r="R18" s="164"/>
    </row>
    <row r="19" spans="1:18" ht="30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Q23" sqref="Q23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256</v>
      </c>
      <c r="Q21" s="4">
        <v>238</v>
      </c>
      <c r="R21" s="4">
        <v>3072</v>
      </c>
    </row>
    <row r="22" spans="1:18" ht="25.5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233</v>
      </c>
      <c r="Q22" s="4">
        <v>238</v>
      </c>
      <c r="R22" s="4">
        <v>1434</v>
      </c>
    </row>
    <row r="23" spans="1:18" ht="15.75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19</v>
      </c>
      <c r="Q23" s="4"/>
      <c r="R23" s="4">
        <v>19</v>
      </c>
    </row>
    <row r="24" spans="1:18" ht="15.75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</v>
      </c>
      <c r="Q24" s="4"/>
      <c r="R24" s="4">
        <v>1619</v>
      </c>
    </row>
    <row r="25" spans="1:18" ht="15.75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256</v>
      </c>
      <c r="Q26" s="4">
        <v>238</v>
      </c>
      <c r="R26" s="4">
        <v>3072</v>
      </c>
    </row>
    <row r="27" spans="1:18" ht="15.75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</v>
      </c>
    </row>
    <row r="23" spans="1:16" ht="15.75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</v>
      </c>
    </row>
    <row r="24" spans="1:16" ht="15.75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79</v>
      </c>
    </row>
    <row r="25" spans="1:16" ht="15.75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1421</v>
      </c>
    </row>
    <row r="26" spans="1:16" ht="25.5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</v>
      </c>
    </row>
    <row r="28" spans="1:16" ht="25.5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P30" activeCellId="1" sqref="P21 P30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262</v>
      </c>
      <c r="Q18" s="174" t="s">
        <v>110</v>
      </c>
      <c r="R18" s="175"/>
    </row>
    <row r="19" spans="1:18" ht="20.100000000000001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f>Q21+R21</f>
        <v>11655.599999999999</v>
      </c>
      <c r="Q21" s="42">
        <f>Q22+Q26+Q27+Q28+Q29</f>
        <v>10722.8</v>
      </c>
      <c r="R21" s="42">
        <f>R22+R26+R27+R28+R29</f>
        <v>932.8</v>
      </c>
    </row>
    <row r="22" spans="1:18" ht="25.5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f t="shared" ref="P22:P29" si="0">Q22+R22</f>
        <v>11045.3</v>
      </c>
      <c r="Q22" s="42">
        <f>Q23+Q24+Q25</f>
        <v>10722.8</v>
      </c>
      <c r="R22" s="42">
        <f>R23+R24+R25</f>
        <v>322.5</v>
      </c>
    </row>
    <row r="23" spans="1:18" ht="25.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f t="shared" si="0"/>
        <v>0</v>
      </c>
      <c r="Q23" s="42"/>
      <c r="R23" s="42"/>
    </row>
    <row r="24" spans="1:18" ht="15.75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f t="shared" si="0"/>
        <v>7577.0999999999995</v>
      </c>
      <c r="Q24" s="42">
        <v>7324.9</v>
      </c>
      <c r="R24" s="42">
        <v>252.2</v>
      </c>
    </row>
    <row r="25" spans="1:18" ht="15.7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f t="shared" si="0"/>
        <v>3468.2000000000003</v>
      </c>
      <c r="Q25" s="42">
        <v>3397.9</v>
      </c>
      <c r="R25" s="42">
        <v>70.3</v>
      </c>
    </row>
    <row r="26" spans="1:18" ht="15.75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>
        <f t="shared" si="0"/>
        <v>610.29999999999995</v>
      </c>
      <c r="Q26" s="42"/>
      <c r="R26" s="42">
        <v>610.29999999999995</v>
      </c>
    </row>
    <row r="27" spans="1:18" ht="15.75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f t="shared" si="0"/>
        <v>0</v>
      </c>
      <c r="Q27" s="42"/>
      <c r="R27" s="42"/>
    </row>
    <row r="28" spans="1:18" ht="15.75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>
        <f t="shared" si="0"/>
        <v>0</v>
      </c>
      <c r="Q28" s="42"/>
      <c r="R28" s="42"/>
    </row>
    <row r="29" spans="1:18" ht="15.75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>
        <f t="shared" si="0"/>
        <v>0</v>
      </c>
      <c r="Q29" s="42"/>
      <c r="R29" s="42"/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139.1</v>
      </c>
    </row>
    <row r="31" spans="1:18" ht="15.75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462.9</v>
      </c>
    </row>
    <row r="32" spans="1:18" ht="50.1" customHeight="1">
      <c r="A32" s="23" t="s">
        <v>324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R39" sqref="R39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62</v>
      </c>
      <c r="Q18" s="154" t="s">
        <v>127</v>
      </c>
      <c r="R18" s="154"/>
    </row>
    <row r="19" spans="1:18" ht="76.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P22+P26+P33+P34</f>
        <v>9592.6999999999989</v>
      </c>
      <c r="Q21" s="38">
        <f t="shared" ref="Q21:R21" si="0">Q22+Q26+Q33+Q34</f>
        <v>9592.6999999999989</v>
      </c>
      <c r="R21" s="38">
        <f t="shared" si="0"/>
        <v>9379.4</v>
      </c>
    </row>
    <row r="22" spans="1:18" ht="25.5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P23+P24+P25</f>
        <v>7978.5</v>
      </c>
      <c r="Q22" s="38">
        <f t="shared" ref="Q22:R22" si="1">Q23+Q24+Q25</f>
        <v>7978.5</v>
      </c>
      <c r="R22" s="38">
        <f t="shared" si="1"/>
        <v>7959.5</v>
      </c>
    </row>
    <row r="23" spans="1:18" ht="15.75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6083.1</v>
      </c>
      <c r="Q23" s="38">
        <v>6083.1</v>
      </c>
      <c r="R23" s="38">
        <v>6068.5</v>
      </c>
    </row>
    <row r="24" spans="1:18" ht="15.75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0</v>
      </c>
      <c r="Q24" s="38">
        <v>0</v>
      </c>
      <c r="R24" s="38">
        <v>0</v>
      </c>
    </row>
    <row r="25" spans="1:18" ht="15.75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1895.4</v>
      </c>
      <c r="Q25" s="38">
        <v>1895.4</v>
      </c>
      <c r="R25" s="38">
        <v>1891</v>
      </c>
    </row>
    <row r="26" spans="1:18" ht="15.75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f>P27+P28+P29+P30+P31+P32</f>
        <v>1220.5999999999999</v>
      </c>
      <c r="Q26" s="38">
        <f t="shared" ref="Q26:R26" si="2">Q27+Q28+Q29+Q30+Q31+Q32</f>
        <v>1220.5999999999999</v>
      </c>
      <c r="R26" s="38">
        <f t="shared" si="2"/>
        <v>1220.5999999999999</v>
      </c>
    </row>
    <row r="27" spans="1:18" ht="25.5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53.3</v>
      </c>
      <c r="Q27" s="38">
        <v>53.3</v>
      </c>
      <c r="R27" s="38">
        <v>53.3</v>
      </c>
    </row>
    <row r="28" spans="1:18" ht="15.75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>
        <v>0</v>
      </c>
      <c r="Q28" s="38">
        <v>0</v>
      </c>
      <c r="R28" s="38">
        <v>0</v>
      </c>
    </row>
    <row r="29" spans="1:18" ht="15.75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262.2</v>
      </c>
      <c r="Q29" s="38">
        <v>262.2</v>
      </c>
      <c r="R29" s="38">
        <v>262.2</v>
      </c>
    </row>
    <row r="30" spans="1:18" ht="15.75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0</v>
      </c>
      <c r="Q30" s="38">
        <v>0</v>
      </c>
      <c r="R30" s="38">
        <v>0</v>
      </c>
    </row>
    <row r="31" spans="1:18" ht="15.75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364</v>
      </c>
      <c r="Q31" s="38">
        <v>364</v>
      </c>
      <c r="R31" s="38">
        <v>364</v>
      </c>
    </row>
    <row r="32" spans="1:18" ht="15.75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541.1</v>
      </c>
      <c r="Q32" s="38">
        <v>541.1</v>
      </c>
      <c r="R32" s="38">
        <v>541.1</v>
      </c>
    </row>
    <row r="33" spans="1:18" ht="15.75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194.3</v>
      </c>
      <c r="Q33" s="38">
        <v>194.3</v>
      </c>
      <c r="R33" s="38"/>
    </row>
    <row r="34" spans="1:18" ht="15.75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199.3</v>
      </c>
      <c r="Q34" s="38">
        <v>199.3</v>
      </c>
      <c r="R34" s="38">
        <v>199.3</v>
      </c>
    </row>
    <row r="35" spans="1:18" ht="15.75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f>P36+P37+P38+P39</f>
        <v>1739.1</v>
      </c>
      <c r="Q35" s="38">
        <f t="shared" ref="Q35:R35" si="3">Q36+Q37+Q38+Q39</f>
        <v>1273.3</v>
      </c>
      <c r="R35" s="38">
        <f t="shared" si="3"/>
        <v>1164.0999999999999</v>
      </c>
    </row>
    <row r="36" spans="1:18" ht="25.5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335.4</v>
      </c>
      <c r="Q36" s="38">
        <v>327.39999999999998</v>
      </c>
      <c r="R36" s="38">
        <v>327.39999999999998</v>
      </c>
    </row>
    <row r="37" spans="1:18" ht="15.75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>
        <v>0</v>
      </c>
      <c r="R37" s="38">
        <v>0</v>
      </c>
    </row>
    <row r="38" spans="1:18" ht="15.75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0</v>
      </c>
      <c r="Q38" s="38">
        <v>0</v>
      </c>
      <c r="R38" s="38">
        <v>0</v>
      </c>
    </row>
    <row r="39" spans="1:18" ht="15.75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1403.7</v>
      </c>
      <c r="Q39" s="38">
        <v>945.9</v>
      </c>
      <c r="R39" s="38">
        <v>836.7</v>
      </c>
    </row>
    <row r="40" spans="1:18" ht="35.1" customHeight="1">
      <c r="A40" s="23" t="s">
        <v>325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abSelected="1" topLeftCell="A15" workbookViewId="0">
      <selection activeCell="S22" sqref="S22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4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4" t="s">
        <v>6</v>
      </c>
      <c r="P17" s="154" t="s">
        <v>130</v>
      </c>
      <c r="Q17" s="154"/>
      <c r="R17" s="154" t="s">
        <v>131</v>
      </c>
      <c r="S17" s="154"/>
      <c r="T17" s="154"/>
      <c r="U17" s="154" t="s">
        <v>132</v>
      </c>
      <c r="V17" s="154"/>
      <c r="W17" s="154"/>
      <c r="X17" s="154"/>
      <c r="Y17" s="154"/>
      <c r="Z17" s="154"/>
    </row>
    <row r="18" spans="1:26" ht="30" customHeight="1">
      <c r="A18" s="15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/>
      <c r="P18" s="154" t="s">
        <v>328</v>
      </c>
      <c r="Q18" s="154" t="s">
        <v>327</v>
      </c>
      <c r="R18" s="154" t="s">
        <v>150</v>
      </c>
      <c r="S18" s="154"/>
      <c r="T18" s="154" t="s">
        <v>326</v>
      </c>
      <c r="U18" s="154" t="s">
        <v>149</v>
      </c>
      <c r="V18" s="154"/>
      <c r="W18" s="154"/>
      <c r="X18" s="154" t="s">
        <v>133</v>
      </c>
      <c r="Y18" s="154"/>
      <c r="Z18" s="154"/>
    </row>
    <row r="19" spans="1:26" ht="54.95" customHeight="1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134</v>
      </c>
      <c r="S19" s="11" t="s">
        <v>138</v>
      </c>
      <c r="T19" s="154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17.100000000000001</v>
      </c>
      <c r="Q21" s="38">
        <v>0.8</v>
      </c>
      <c r="R21" s="38">
        <v>6067.1</v>
      </c>
      <c r="S21" s="38">
        <v>483.4</v>
      </c>
      <c r="T21" s="38">
        <v>122.3</v>
      </c>
      <c r="U21" s="38">
        <v>6067.1</v>
      </c>
      <c r="V21" s="38"/>
      <c r="W21" s="38"/>
      <c r="X21" s="38">
        <v>122.3</v>
      </c>
      <c r="Y21" s="38"/>
      <c r="Z21" s="38"/>
    </row>
    <row r="22" spans="1:26" ht="25.5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1.1000000000000001</v>
      </c>
      <c r="Q22" s="38"/>
      <c r="R22" s="38">
        <v>944.7</v>
      </c>
      <c r="S22" s="38">
        <v>368.1</v>
      </c>
      <c r="T22" s="38"/>
      <c r="U22" s="38">
        <v>944.7</v>
      </c>
      <c r="V22" s="38"/>
      <c r="W22" s="38"/>
      <c r="X22" s="38"/>
      <c r="Y22" s="38"/>
      <c r="Z22" s="38"/>
    </row>
    <row r="23" spans="1:26" ht="15.75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1.1000000000000001</v>
      </c>
      <c r="Q23" s="38"/>
      <c r="R23" s="38">
        <v>944.7</v>
      </c>
      <c r="S23" s="38">
        <v>368.1</v>
      </c>
      <c r="T23" s="38"/>
      <c r="U23" s="38">
        <v>944.7</v>
      </c>
      <c r="V23" s="38"/>
      <c r="W23" s="38"/>
      <c r="X23" s="38"/>
      <c r="Y23" s="38"/>
      <c r="Z23" s="38"/>
    </row>
    <row r="24" spans="1:26" ht="15.75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8.6999999999999993</v>
      </c>
      <c r="Q24" s="38">
        <v>0.3</v>
      </c>
      <c r="R24" s="38">
        <v>3705.2</v>
      </c>
      <c r="S24" s="38">
        <v>106.4</v>
      </c>
      <c r="T24" s="38">
        <v>49.5</v>
      </c>
      <c r="U24" s="38">
        <v>3705.2</v>
      </c>
      <c r="V24" s="38"/>
      <c r="W24" s="38"/>
      <c r="X24" s="38">
        <v>49.5</v>
      </c>
      <c r="Y24" s="38"/>
      <c r="Z24" s="38"/>
    </row>
    <row r="25" spans="1:26" ht="25.5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8.6999999999999993</v>
      </c>
      <c r="Q25" s="38">
        <v>0.3</v>
      </c>
      <c r="R25" s="38">
        <v>3705.2</v>
      </c>
      <c r="S25" s="38">
        <v>97.5</v>
      </c>
      <c r="T25" s="38">
        <v>49.5</v>
      </c>
      <c r="U25" s="38">
        <v>3705.2</v>
      </c>
      <c r="V25" s="38"/>
      <c r="W25" s="38"/>
      <c r="X25" s="38">
        <v>49.5</v>
      </c>
      <c r="Y25" s="38"/>
      <c r="Z25" s="38"/>
    </row>
    <row r="26" spans="1:26" ht="15.75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0.5</v>
      </c>
      <c r="Q27" s="38"/>
      <c r="R27" s="38">
        <v>259.7</v>
      </c>
      <c r="S27" s="38">
        <v>8.9</v>
      </c>
      <c r="T27" s="38"/>
      <c r="U27" s="38">
        <v>259.7</v>
      </c>
      <c r="V27" s="38"/>
      <c r="W27" s="38"/>
      <c r="X27" s="38"/>
      <c r="Y27" s="38"/>
      <c r="Z27" s="38"/>
    </row>
    <row r="28" spans="1:26" ht="15.75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6.8</v>
      </c>
      <c r="Q28" s="38">
        <v>0.5</v>
      </c>
      <c r="R28" s="38">
        <v>1157.5</v>
      </c>
      <c r="S28" s="38"/>
      <c r="T28" s="38">
        <v>72.8</v>
      </c>
      <c r="U28" s="38">
        <v>1157.5</v>
      </c>
      <c r="V28" s="38"/>
      <c r="W28" s="38"/>
      <c r="X28" s="38">
        <v>72.8</v>
      </c>
      <c r="Y28" s="38"/>
      <c r="Z28" s="38"/>
    </row>
    <row r="29" spans="1:26" ht="38.25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7:Z37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X18:Z18"/>
    <mergeCell ref="A33:Z33"/>
    <mergeCell ref="A34:Z34"/>
    <mergeCell ref="A35:Z35"/>
    <mergeCell ref="Q18:Q19"/>
    <mergeCell ref="R18:S18"/>
    <mergeCell ref="A36:Z36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Q26"/>
  <sheetViews>
    <sheetView showGridLines="0" topLeftCell="A17" workbookViewId="0">
      <selection activeCell="Q21" sqref="P21:Q21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38">
        <f>P22+P23+P24</f>
        <v>63</v>
      </c>
      <c r="Q21" s="38">
        <f>Q22+Q23+Q24</f>
        <v>68</v>
      </c>
    </row>
    <row r="22" spans="1:17" ht="25.5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26</v>
      </c>
      <c r="Q22" s="38">
        <v>27</v>
      </c>
    </row>
    <row r="23" spans="1:17" ht="15.75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37</v>
      </c>
      <c r="Q23" s="38">
        <v>41</v>
      </c>
    </row>
    <row r="24" spans="1:17" ht="15.75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showGridLines="0" topLeftCell="A17" workbookViewId="0">
      <selection activeCell="P24" sqref="P24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f>P23+P32</f>
        <v>55.1</v>
      </c>
    </row>
    <row r="22" spans="1:16" ht="25.5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1</v>
      </c>
    </row>
    <row r="23" spans="1:16" ht="25.5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f>P24+P27+P29+P31</f>
        <v>55.1</v>
      </c>
    </row>
    <row r="24" spans="1:16" ht="38.25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2.2000000000000002</v>
      </c>
    </row>
    <row r="25" spans="1:16" ht="25.5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52.9</v>
      </c>
    </row>
    <row r="30" spans="1:16" ht="15.75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36.9</v>
      </c>
    </row>
    <row r="31" spans="1:16" ht="38.25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A34"/>
  <sheetViews>
    <sheetView showGridLines="0" topLeftCell="A17" workbookViewId="0">
      <selection activeCell="P24" sqref="P24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1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55.1</v>
      </c>
    </row>
    <row r="22" spans="1:27" ht="26.25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55.1</v>
      </c>
    </row>
    <row r="24" spans="1:27" ht="15.75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25.5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1"/>
      <c r="P30" s="181"/>
      <c r="Q30" s="181"/>
      <c r="R30" s="71"/>
      <c r="S30" s="181"/>
      <c r="T30" s="181"/>
      <c r="U30" s="181"/>
      <c r="V30" s="71"/>
      <c r="W30" s="183"/>
      <c r="X30" s="183"/>
      <c r="Y30" s="71"/>
      <c r="Z30" s="71"/>
      <c r="AA30" s="71"/>
    </row>
    <row r="31" spans="1:27">
      <c r="O31" s="184" t="s">
        <v>207</v>
      </c>
      <c r="P31" s="184"/>
      <c r="Q31" s="184"/>
      <c r="S31" s="184" t="s">
        <v>395</v>
      </c>
      <c r="T31" s="184"/>
      <c r="U31" s="184"/>
      <c r="W31" s="185" t="s">
        <v>208</v>
      </c>
      <c r="X31" s="185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/>
      <c r="P33" s="181"/>
      <c r="Q33" s="181"/>
      <c r="S33" s="181"/>
      <c r="T33" s="181"/>
      <c r="U33" s="181"/>
      <c r="W33" s="182"/>
      <c r="X33" s="182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209</v>
      </c>
      <c r="P34" s="177"/>
      <c r="Q34" s="177"/>
      <c r="S34" s="178" t="s">
        <v>396</v>
      </c>
      <c r="T34" s="178"/>
      <c r="U34" s="178"/>
      <c r="W34" s="179" t="s">
        <v>210</v>
      </c>
      <c r="X34" s="179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34</vt:i4>
      </vt:variant>
    </vt:vector>
  </HeadingPairs>
  <TitlesOfParts>
    <vt:vector size="58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Стеблевская</cp:lastModifiedBy>
  <cp:lastPrinted>2020-03-05T09:46:11Z</cp:lastPrinted>
  <dcterms:created xsi:type="dcterms:W3CDTF">2015-09-16T13:44:33Z</dcterms:created>
  <dcterms:modified xsi:type="dcterms:W3CDTF">2020-04-13T12:54:13Z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160100173329</vt:lpwstr>
  </property>
  <property fmtid="{D5CDD505-2E9C-101B-9397-08002B2CF9AE}" pid="3" name="Версия">
    <vt:lpwstr>160100273329</vt:lpwstr>
  </property>
</Properties>
</file>